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fic1\compras\COMPRAS\EXPEDIENTES AÑO 2024\061_2024 EPIS\Licitación\"/>
    </mc:Choice>
  </mc:AlternateContent>
  <workbookProtection workbookAlgorithmName="SHA-512" workbookHashValue="NXSN1ruekYxYXlx28FYQqyEKA4wJ43pksqffEfztXqSTQ4A0wdh2Hk1NTMLTv7868USCOvWb1WsoPSDHjfBIjg==" workbookSaltValue="2qY2MrXYhSe8wqf36AV5sw==" workbookSpinCount="100000" lockStructure="1"/>
  <bookViews>
    <workbookView xWindow="0" yWindow="0" windowWidth="24000" windowHeight="8430"/>
  </bookViews>
  <sheets>
    <sheet name="Oferta Econ" sheetId="2" r:id="rId1"/>
    <sheet name="Resto ofertas" sheetId="3" r:id="rId2"/>
    <sheet name="Hoja2" sheetId="4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7" i="2" l="1"/>
  <c r="F88" i="2" s="1"/>
  <c r="F37" i="2"/>
  <c r="F67" i="2"/>
  <c r="F61" i="2"/>
  <c r="F62" i="2"/>
  <c r="F63" i="2"/>
  <c r="F64" i="2"/>
  <c r="F65" i="2"/>
  <c r="F66" i="2"/>
  <c r="F55" i="2"/>
  <c r="F56" i="2"/>
  <c r="F57" i="2"/>
  <c r="F58" i="2"/>
  <c r="F59" i="2"/>
  <c r="F60" i="2"/>
  <c r="F53" i="2"/>
  <c r="F54" i="2"/>
  <c r="F51" i="2"/>
  <c r="F52" i="2"/>
  <c r="F49" i="2"/>
  <c r="F48" i="2"/>
  <c r="F47" i="2"/>
  <c r="F45" i="2"/>
  <c r="F68" i="2"/>
  <c r="F50" i="2"/>
  <c r="F46" i="2"/>
  <c r="F44" i="2"/>
  <c r="F42" i="2"/>
  <c r="F40" i="2"/>
  <c r="F38" i="2"/>
  <c r="F36" i="2"/>
  <c r="F34" i="2"/>
  <c r="F32" i="2"/>
  <c r="F30" i="2"/>
  <c r="F28" i="2"/>
  <c r="F26" i="2"/>
  <c r="F24" i="2"/>
  <c r="F22" i="2"/>
  <c r="F20" i="2"/>
  <c r="F18" i="2"/>
  <c r="F16" i="2"/>
  <c r="F14" i="2"/>
  <c r="F12" i="2"/>
  <c r="F10" i="2"/>
  <c r="F8" i="2"/>
  <c r="F70" i="2"/>
  <c r="F75" i="2"/>
  <c r="F72" i="2"/>
  <c r="F77" i="2"/>
  <c r="F82" i="2"/>
  <c r="F6" i="2"/>
  <c r="F89" i="2" l="1"/>
  <c r="C91" i="2" s="1"/>
</calcChain>
</file>

<file path=xl/sharedStrings.xml><?xml version="1.0" encoding="utf-8"?>
<sst xmlns="http://schemas.openxmlformats.org/spreadsheetml/2006/main" count="149" uniqueCount="130">
  <si>
    <t>PRODUCTO</t>
  </si>
  <si>
    <t>CARACTERÍSTICAS</t>
  </si>
  <si>
    <t>UNIDADES PREVISTAS</t>
  </si>
  <si>
    <t>BOTA DE AGUA</t>
  </si>
  <si>
    <t xml:space="preserve">Bota de agua de seguridad S5. Color Verde. </t>
  </si>
  <si>
    <t>UNE-EN-ISO 20345:2022 (/ UNE-EN ISO 20347:2022 (o prestaciones equivalentes EN ISO 20345:2011)</t>
  </si>
  <si>
    <t>ZAPATO</t>
  </si>
  <si>
    <t>S3 (L o S) – CI + FO + HI + SR.  Diseño tipo zapatilla deporte. Tejido Técnico-textil. Color dominante (negro/grisoscuro)</t>
  </si>
  <si>
    <t>UNE-EN-ISO 20345:2022  (o prestaciones equivalentes EN ISO 20345:2011)</t>
  </si>
  <si>
    <t>BOTA</t>
  </si>
  <si>
    <t>S3 (L o S) CI FO SR. Diseño tipo bota deportiva deporte. Tejido Técnico-textil. Color dominante (negro/grisoscuro)</t>
  </si>
  <si>
    <t>UNE-EN-ISO 20345:2022 (o prestaciones equivalentes EN ISO 20345:2011)</t>
  </si>
  <si>
    <t xml:space="preserve">S3 (L o S) + CI + FO + HI + SR.  TIPO TREKING (flexible)- Media caña             </t>
  </si>
  <si>
    <t>S3 (L o S) + CI + FO + HI + SR.  TIPO TREKING Con membrana impermeable y transpirable (tipo Goretex, sympatex o similar). Color dominante: Marrón o verde</t>
  </si>
  <si>
    <t>GORRA ANTIGOLPES</t>
  </si>
  <si>
    <t>Gorra de seguridad antigolpes certificada según la EN 812, fabricada en tejido resistente y con sistema de ventilación para mayor confort. Reflectante en el lateral para mayor visibilidad del usuario. Talla ajustable. Ligera. Se puede desmontar para ser lavada. Visera micro (2,5 cm)</t>
  </si>
  <si>
    <t>UNE-EN 812:2012</t>
  </si>
  <si>
    <t>CASCO OBRA</t>
  </si>
  <si>
    <t>Casco de seguridad certificado según la EN 397. Arnés regulable mediante rueda dentada. Aislamiento hasta 1000 voltios. Temperatura de trabajo: -10°C / +50°C.</t>
  </si>
  <si>
    <t>UNE-EN 397:2012+A1:2012</t>
  </si>
  <si>
    <t>CASCO OBRA CON AJUSTE OREJERAS</t>
  </si>
  <si>
    <t>Casco de seguridad certificado según la EN 397 con posibilidad de adaptación de cascos de protección auditiva y pantalla. Arnés regulable mediante rueda dentada. Aislamiento hasta 1000 voltios. Temperatura de trabajo: -10°C / +50°C.</t>
  </si>
  <si>
    <t>GUANTE (VIBRACIONES)</t>
  </si>
  <si>
    <t>Par de Guantes de poliéster recubierto de refuerzos de espuma de látex en la palma, para vibraciones mecánicas. Nivel protección mínimo (4 1 4 2 B)</t>
  </si>
  <si>
    <t>UNE-EN 388:2016+A1:2018, UNE EN ISO 10819:2014 +A2:2023</t>
  </si>
  <si>
    <t>GUANTES</t>
  </si>
  <si>
    <t>Guantes de protección mecánica de piel flor vacuno, certificados según la UNE-EN 388:2016+A1:2018. Nivel de protección mínimo 2144X. Elástico interior de ajuste en la muñeca. Aptos para riesgos térmicos – resistencia al calor por contacto (nivel 1) a 100º C durante ≥ 15 s.</t>
  </si>
  <si>
    <t>UNE-EN ISO 21420:2020     /     UNE-EN 388:2016+A1:2018</t>
  </si>
  <si>
    <t>Guantes de protección mecánica certificados según la UNE-EN 388:2016+A1:2018. Nivel de protección 4121X. Sin costuras. Óptimo ajuste a la mano, destreza y confort. Recubrimiento de nitrilo en palma y dedos.</t>
  </si>
  <si>
    <t>UNE-EN ISO 21420:2020     /      UNE-EN 388:2016 + A1:2018</t>
  </si>
  <si>
    <t>GUANTES (CORTES)</t>
  </si>
  <si>
    <t>Guantes de protección mecánica certificados según la UNE-EN 388:2016+A1:2018. Nivel de protección mínimo 4X42C. Sin costuras, transpirable, ligero y flexible. Recubrimiento de poliuretano en palma y dedos.</t>
  </si>
  <si>
    <t>UNE-EN ISO 21420:2020    /    UNE-EN 388:2016 + A1:2018</t>
  </si>
  <si>
    <t>CHALECO ALTA VISIBILIDAD</t>
  </si>
  <si>
    <t>CLASE II ALTA ISIBILIDAD. Chalecos Alta visibilidad, abertura frontal por cremallera, multibolsilos (al menos 5 ). Color amarillo.</t>
  </si>
  <si>
    <t>UNE-EN-ISO 20471:2013+A1:2017</t>
  </si>
  <si>
    <t>CHALECO MULTIBOLSILLO ALTA VISIBILIDAD</t>
  </si>
  <si>
    <t>Chaleco multibolsillos acolchado reversible de alta visibilidad. Cremallera central con tirador reversible. Alta visibilidad Clase II</t>
  </si>
  <si>
    <t>UNE-EN ISO 13688:2013/A1:2021     /     UNE-EN-ISO 20471:2013+A1:2017</t>
  </si>
  <si>
    <t>POLO MANGA CORTA – ALTA VISIBILIDAD</t>
  </si>
  <si>
    <t>Polo piqué manga corta, transpirable, alta visibilidad segmentado Clase I.</t>
  </si>
  <si>
    <t>Un bolsillo en pecho. Composición: Tejido piqué, mínimo 50% algodón, resto poliéster Color :Azul-amarillo o Negro/amarillo</t>
  </si>
  <si>
    <t>UNE-EN ISO 13688:2013/A1:2021 / UNE-EN-20471:2013+A1:2017</t>
  </si>
  <si>
    <t>POLO MANGA LARGA- ALTA VISIBILIDAD</t>
  </si>
  <si>
    <t>Polo piqué manga larga, transpirable, alta visibilidad segmentado Clase I.</t>
  </si>
  <si>
    <t>Un bolsillo en pecho. Composición: Tejido piqué, mínimo 50% algodón, resto poliéster Color: Azul-amarillo o Negro/amarillo</t>
  </si>
  <si>
    <t>SUDADERA - ALTA VISIBILIDAD</t>
  </si>
  <si>
    <t>Sudadera ALTA VISIBILIDAD Clase I.  Cuello alto y cierre de media cremallera, costuras reforzadas y puños elásticos. Color: Azul-amarillo</t>
  </si>
  <si>
    <t>UNE-EN ISO 13688:2013/A1:2021     /     UNE-EN-20471:2013+A1:2017</t>
  </si>
  <si>
    <t>CAZADORA PROTECCIÓN FRIO-LLUVIA ALTA VISIBILIDAD</t>
  </si>
  <si>
    <t>Cazadora 3 en 1 de alta visibilidad: con sudadera desmontable, multibolsillo, puños ajustables y capucha desmontable u oculta. Protección frio y lluvia.</t>
  </si>
  <si>
    <t>UNE-EN 343:2019 Clase 3.1 o superior. /UNE-EN ISO 20471:2013/A1:2017 Clase 2 o superior</t>
  </si>
  <si>
    <t>CAZADORA PROTECCIÓN FRIO-LLUVIA</t>
  </si>
  <si>
    <t>Cazadora Elástica De Trabajo, con capucha retráctil en el cuello, Costuras termoselladas. cierre con cremallera antifrío, puños ajustables, Bajo ajustadables y multibolsillos al menos dos con cremallera.</t>
  </si>
  <si>
    <t>UNE-EN 343:2019 Clase 3.1 o superior. Color dominante: Azul marino</t>
  </si>
  <si>
    <t>PARKA PROTECCIÓN FRIO-LLUVIA ALTA VISIBILIDAD</t>
  </si>
  <si>
    <t>Parka 4 en 1 alta visibilidad Clase 2 (convertible chubasquero, chaqueta y chaleco), protección frio y lluvia. Cremallera central oculta con tapeta. Capucha oculta. Color: Azul -Amarillo</t>
  </si>
  <si>
    <t xml:space="preserve">  UNE-EN 14058:2017+A1:2023     /     UNE-EN 343:2019 / UNE-EN ISO 20471:2013/A1:2017</t>
  </si>
  <si>
    <t>PARKA PROTECCIÓN FRIO-LLUVIA</t>
  </si>
  <si>
    <t>Parka protección frio y lluvia 3 en 1: con forro polar desmontable y capucha desmontable u oculta. Multibolsillo, al menos 2 bolsillos con cremallera. Clase 3.1 o superior. Color dominante: Azul marino</t>
  </si>
  <si>
    <t>UNE-EN 343:2019</t>
  </si>
  <si>
    <t>TRAJE DE LLUVIA ALTA VISIBILIDAD (CHAQUETA + PANTALÓN)</t>
  </si>
  <si>
    <t>Traje de lluvia (Chaqueta + pantalón) de alta visibilidad. Chaqueta con cierre central con cremallera, Cintas reflectantes en torso y mangas,  Capucha oculta en el interior del cuello, Puños interiores elásticos.</t>
  </si>
  <si>
    <t>UNE-EN 343:2019    Clase 3.1 o superior</t>
  </si>
  <si>
    <t>TRAJE DE LLUVIA (CHAQUETA + PANTALÓN)</t>
  </si>
  <si>
    <t>Traje de lluvia (Chaqueta + pantalón). Chaqueta con capucha y cierre central con cremallera, Capucha oculta en el interior del cuello, Puños interiores elásticos. 2 bolsillos en la parte delantera de la chaqueta y 2 bolsillos laterales de acceso en el pantalón, con una capucha plegable ajustable y una abertura trasera para aireación. Pantalón con cintura  elástica. Color verde o azul oscuro</t>
  </si>
  <si>
    <t>BUZO CON PUÑOS AJUSTABLES</t>
  </si>
  <si>
    <t>Mono confeccionado en tejido de sarga gruesa 100% algodón. Manga larga ranglán con puño y cintura elástica en su parte trasera. Multibolsillo, al menos: 2 bolsillos laterales, un bolsillo trasero en lado derecho y un bolsillo con cierre de cremallera en pecho. Cuello con solapas y cierre central con cremallera oculta bajo tapeta.</t>
  </si>
  <si>
    <t xml:space="preserve">Color: Gris o azul </t>
  </si>
  <si>
    <t>PANTALÓN</t>
  </si>
  <si>
    <t>ALTA VISIBILIDAD</t>
  </si>
  <si>
    <t>Pantalón de tejido elástico bidireccional por construcción combinado con cintas reflectantes segmentadas. Multibolsillo, al menos: Dos bolsillos de abertura inclinada en los costados, un bolsillo lateral con pliegue inferior y cartera de velcro. Color Azul/amarillo o Negro/amarillo</t>
  </si>
  <si>
    <t>UNE-EN ISO 13688:2013/A1:2021  /   UNE-EN-20471:2013+A1:2017 Clase 1</t>
  </si>
  <si>
    <t>Pantalón de trabajo multibolsillo, tejido elástico, cintura elástica en los laterales. Triple costura. Rodillas preformadas. Multibolsillos, al menos 5.</t>
  </si>
  <si>
    <t xml:space="preserve"> UNE-EN ISO 13688:2013/A1:2021, UNE- EN14404:2005+A1:2010 </t>
  </si>
  <si>
    <t>PAR DE RODILLERAS</t>
  </si>
  <si>
    <t>Rodilleras exteriores con tiras de neopreno para ayudar a mantener la rodillera sujeta al muslo. Cubierta resistente antideslizante. Almohadillado confortable de gel y esponja EVA. Diseño de rodillera en bisagra para facilidad de movimiento y evitar arrugas.     Caperuza de goma termoplástica antideslizante.. TIPO 1 (nivel 2)</t>
  </si>
  <si>
    <t xml:space="preserve">UNE-EN-ISO 14404:2005+A1:2010  </t>
  </si>
  <si>
    <t>GAFAS SEGURIDAD – MONTURA INTEGRAL</t>
  </si>
  <si>
    <t>Gafas de montura integral, ocular de policarbonato con sistema de ventilación indirecta para evitar el empañamiento. Diseño curvo (panorámico) que permita la mejor adaptación facial y el uso combinado con gafas. Con banda elástica regulable. Protección frente a impactos de baja (45 m/s) y media energía (120 m/s). Protección frente a gotas de líquidos. Protección frente a partículas gruesas. Protección frente a salpicaduras de metal fundido. Resistencia al deterioro por partículas finas (rayadura). Protección antiempañamiento. Compatibles con el uso de mascarillas.</t>
  </si>
  <si>
    <t>UNE-EN 166:2002</t>
  </si>
  <si>
    <t>GAFAS- MONTURA UNIVERSAL</t>
  </si>
  <si>
    <t>Gafas de seguridad de montura fina con patillas y puente de componentes blandos. Junta de espuma extraíble. Amplio campo visual. Lentes de clase óptica 1 de policarbonato transparente y resistente con recubrimiento antiempañamiento. Protección frente a rayos UV (absorción del 99,9% radiación UVA y UVB). Compatibles con protección auditiva y respiratoria.</t>
  </si>
  <si>
    <t>GAFA SOLAR</t>
  </si>
  <si>
    <t>Gafas con oculares filtrantes con protección frente a la radiación solar para uso general.</t>
  </si>
  <si>
    <t>Conforme a UNE-EN ISO 12312-1 categoría del filtro 3 o UNE-EN 172, con código y grado de protección 5 o 6 –  2,5.</t>
  </si>
  <si>
    <t>UNE-EN 166:2002 + UNE-EN 172 o UNE-EN ISO 12312-1</t>
  </si>
  <si>
    <t>CREMA PROTECCIÓN SOLAR</t>
  </si>
  <si>
    <t>FPS 30. Protección contra la radiación solar. Resistente al agua y al sudor. Protección frente a radiación UVA y UVB, con SPF +30. Crema en envase de 200 a 250 ml.</t>
  </si>
  <si>
    <t>Conforme al Reglamento (CE) No 1223/2009 del Parlamento Europeo y del Consejo sobre productos cosméticos</t>
  </si>
  <si>
    <t>MASCARILLA AUTOFILTRANTE</t>
  </si>
  <si>
    <t>Mascarilla FFP2 NR. Protección contra partículas sólidas y líquidas no volátiles. Material filtrante que facilita la respiración y absorbe el sudor. Bandas de sujeción adaptables.</t>
  </si>
  <si>
    <t>Válvula de exhalación que ofrece confort en ambientes húmedos y calurosos.</t>
  </si>
  <si>
    <t>UNE-EN 149:2001 + A1:2010</t>
  </si>
  <si>
    <t xml:space="preserve">Mascarillas para humos de soldadura FFP2 NR. Protección contra partículas sólidas y humos de soldadura. Con carbón activo para protección contra el ozono generado por operaciones de soldadura. Bandas ajustables, clip nasal ajustable y válvula de exhalación.  </t>
  </si>
  <si>
    <t>PROTECTORES AUDITIVOS</t>
  </si>
  <si>
    <t xml:space="preserve">Protector auditivo en versión diadema o con arnés de nuca. Valor de atenuación SNR 30 dB. </t>
  </si>
  <si>
    <t>Diseño ligero de perfil bajo. El cable metálico en versión diadema recubierto con material no conductor y aislado eléctricamente.</t>
  </si>
  <si>
    <t>Acolchado ancho y suave que mermita reducir la presión sobre la oreja y mejorar confort.</t>
  </si>
  <si>
    <r>
      <t>Acolchados y espumas reemplazables</t>
    </r>
    <r>
      <rPr>
        <vertAlign val="superscript"/>
        <sz val="10"/>
        <color theme="1"/>
        <rFont val="Arial"/>
        <family val="2"/>
      </rPr>
      <t>*</t>
    </r>
    <r>
      <rPr>
        <sz val="10"/>
        <color theme="1"/>
        <rFont val="Arial"/>
        <family val="2"/>
      </rPr>
      <t>.</t>
    </r>
  </si>
  <si>
    <t xml:space="preserve">Conforme: EN 352:2020 </t>
  </si>
  <si>
    <t xml:space="preserve">Protector auditivo en versión diadema o con arnés de nuca. Valor de atenuación SNR 35 dB. </t>
  </si>
  <si>
    <t>Conforme EN 352:2020</t>
  </si>
  <si>
    <t>Precio/Unidad
ofertado
sin IVA</t>
  </si>
  <si>
    <t>Importe
Total del 
Producto</t>
  </si>
  <si>
    <t>TOTAL IVA NO INCLUIDO</t>
  </si>
  <si>
    <t>TOTAL IVA INCLUIDO</t>
  </si>
  <si>
    <t>importe del IVA</t>
  </si>
  <si>
    <t>PLAZO DE ENTREGA</t>
  </si>
  <si>
    <t>De 0 a 3 días hábiles</t>
  </si>
  <si>
    <t>De 4 a 6 días hábiles</t>
  </si>
  <si>
    <t>De 7 a 9 días hábiles</t>
  </si>
  <si>
    <t>10 días hábiles</t>
  </si>
  <si>
    <t>Sí</t>
  </si>
  <si>
    <t>No</t>
  </si>
  <si>
    <t>Distancia al municipio
 de  Cáceres</t>
  </si>
  <si>
    <r>
      <rPr>
        <b/>
        <sz val="14"/>
        <color rgb="FF000000"/>
        <rFont val="Calibri"/>
        <family val="2"/>
      </rPr>
      <t>≤</t>
    </r>
    <r>
      <rPr>
        <b/>
        <sz val="16"/>
        <color rgb="FF000000"/>
        <rFont val="Calibri"/>
        <family val="2"/>
      </rPr>
      <t xml:space="preserve">  </t>
    </r>
    <r>
      <rPr>
        <sz val="11"/>
        <color rgb="FF000000"/>
        <rFont val="Calibri"/>
        <family val="2"/>
      </rPr>
      <t>20 km</t>
    </r>
  </si>
  <si>
    <r>
      <t xml:space="preserve">Entre 20 y 50 km 
</t>
    </r>
    <r>
      <rPr>
        <sz val="8"/>
        <color rgb="FF000000"/>
        <rFont val="Arial"/>
        <family val="2"/>
      </rPr>
      <t>(incluido 50)</t>
    </r>
  </si>
  <si>
    <r>
      <t xml:space="preserve">Entre 50 y 100 km 
</t>
    </r>
    <r>
      <rPr>
        <sz val="8"/>
        <color rgb="FF000000"/>
        <rFont val="Arial"/>
        <family val="2"/>
      </rPr>
      <t>(incluido 100)</t>
    </r>
  </si>
  <si>
    <r>
      <rPr>
        <b/>
        <sz val="14"/>
        <color rgb="FF000000"/>
        <rFont val="Calibri"/>
        <family val="2"/>
      </rPr>
      <t>≥</t>
    </r>
    <r>
      <rPr>
        <b/>
        <sz val="14"/>
        <color rgb="FF000000"/>
        <rFont val="Arial"/>
        <family val="2"/>
      </rPr>
      <t xml:space="preserve"> </t>
    </r>
    <r>
      <rPr>
        <sz val="11"/>
        <color rgb="FF000000"/>
        <rFont val="Arial"/>
        <family val="2"/>
      </rPr>
      <t>100 km</t>
    </r>
  </si>
  <si>
    <t xml:space="preserve">Compromiso de  tallaje y prueba de muestras en Cáceres capital en un tiempo de: </t>
  </si>
  <si>
    <t>De seis a 10 días hábiles</t>
  </si>
  <si>
    <t>De tres a cinco días hábiles</t>
  </si>
  <si>
    <t>Celdas a rellenar</t>
  </si>
  <si>
    <t>X</t>
  </si>
  <si>
    <t>Indicad con una "X" mediante desplegable</t>
  </si>
  <si>
    <t>Me comprometo a la realización de los arreglos en un plazo inferior a 7 días hábiles :  (marque “X”)</t>
  </si>
  <si>
    <r>
      <rPr>
        <b/>
        <sz val="10"/>
        <color rgb="FF000000"/>
        <rFont val="Arial"/>
        <family val="2"/>
      </rPr>
      <t>Marque “X”</t>
    </r>
    <r>
      <rPr>
        <b/>
        <sz val="9"/>
        <color rgb="FF000000"/>
        <rFont val="Arial"/>
        <family val="2"/>
      </rPr>
      <t xml:space="preserve">
</t>
    </r>
    <r>
      <rPr>
        <b/>
        <sz val="8"/>
        <color rgb="FF000000"/>
        <rFont val="Arial"/>
        <family val="2"/>
      </rPr>
      <t>(desplegable)</t>
    </r>
    <r>
      <rPr>
        <b/>
        <sz val="9"/>
        <color rgb="FF000000"/>
        <rFont val="Arial"/>
        <family val="2"/>
      </rPr>
      <t xml:space="preserve">
</t>
    </r>
  </si>
  <si>
    <t>Menos de dos días hábiles</t>
  </si>
  <si>
    <t>Adaptación a ambos sexos de los equipos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</si>
</sst>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sz val="14"/>
      <color rgb="FF000000"/>
      <name val="Calibri"/>
      <family val="2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b/>
      <sz val="10"/>
      <color theme="0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2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justify" vertical="center" wrapText="1"/>
    </xf>
    <xf numFmtId="0" fontId="6" fillId="0" borderId="19" xfId="0" applyFont="1" applyBorder="1" applyAlignment="1">
      <alignment horizontal="justify" vertical="center" wrapText="1"/>
    </xf>
    <xf numFmtId="0" fontId="6" fillId="0" borderId="20" xfId="0" applyFont="1" applyFill="1" applyBorder="1" applyAlignment="1">
      <alignment horizontal="justify" vertical="center" wrapText="1"/>
    </xf>
    <xf numFmtId="4" fontId="3" fillId="2" borderId="2" xfId="0" applyNumberFormat="1" applyFont="1" applyFill="1" applyBorder="1" applyAlignment="1" applyProtection="1">
      <alignment vertical="center" wrapText="1"/>
    </xf>
    <xf numFmtId="0" fontId="0" fillId="0" borderId="0" xfId="0" applyProtection="1"/>
    <xf numFmtId="4" fontId="3" fillId="0" borderId="0" xfId="0" applyNumberFormat="1" applyFont="1" applyFill="1" applyBorder="1" applyAlignment="1" applyProtection="1">
      <alignment vertical="center" wrapText="1"/>
    </xf>
    <xf numFmtId="0" fontId="12" fillId="4" borderId="12" xfId="0" applyFont="1" applyFill="1" applyBorder="1" applyAlignment="1" applyProtection="1">
      <alignment horizontal="center" vertical="center" wrapText="1"/>
    </xf>
    <xf numFmtId="0" fontId="12" fillId="4" borderId="13" xfId="0" applyFont="1" applyFill="1" applyBorder="1" applyAlignment="1" applyProtection="1">
      <alignment horizontal="center" vertical="center" wrapText="1"/>
    </xf>
    <xf numFmtId="0" fontId="12" fillId="4" borderId="3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left" vertical="center" wrapText="1" indent="3"/>
    </xf>
    <xf numFmtId="0" fontId="3" fillId="0" borderId="2" xfId="0" applyFont="1" applyFill="1" applyBorder="1" applyAlignment="1" applyProtection="1">
      <alignment horizontal="left" vertical="center" wrapText="1" indent="3"/>
    </xf>
    <xf numFmtId="0" fontId="2" fillId="0" borderId="2" xfId="0" applyFont="1" applyFill="1" applyBorder="1" applyAlignment="1" applyProtection="1">
      <alignment horizontal="left" vertical="center" wrapText="1" indent="3"/>
    </xf>
    <xf numFmtId="0" fontId="3" fillId="0" borderId="7" xfId="0" applyFont="1" applyFill="1" applyBorder="1" applyAlignment="1" applyProtection="1">
      <alignment horizontal="center" vertical="center" wrapText="1"/>
    </xf>
    <xf numFmtId="0" fontId="3" fillId="0" borderId="10" xfId="0" applyFont="1" applyFill="1" applyBorder="1" applyAlignment="1" applyProtection="1">
      <alignment horizontal="left" vertical="center" wrapText="1" indent="3"/>
    </xf>
    <xf numFmtId="4" fontId="0" fillId="0" borderId="21" xfId="0" applyNumberFormat="1" applyFill="1" applyBorder="1" applyAlignment="1" applyProtection="1">
      <alignment horizontal="center" vertical="center"/>
    </xf>
    <xf numFmtId="0" fontId="0" fillId="0" borderId="8" xfId="0" applyFill="1" applyBorder="1" applyAlignment="1" applyProtection="1">
      <alignment horizontal="center" vertical="center"/>
    </xf>
    <xf numFmtId="4" fontId="0" fillId="0" borderId="11" xfId="0" applyNumberFormat="1" applyFill="1" applyBorder="1" applyAlignment="1" applyProtection="1">
      <alignment horizontal="center" vertical="center"/>
    </xf>
    <xf numFmtId="0" fontId="0" fillId="0" borderId="0" xfId="0" applyAlignment="1">
      <alignment horizontal="left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6" fillId="3" borderId="15" xfId="0" applyFont="1" applyFill="1" applyBorder="1" applyAlignment="1" applyProtection="1">
      <alignment horizontal="center" vertical="center" wrapText="1"/>
      <protection locked="0"/>
    </xf>
    <xf numFmtId="0" fontId="6" fillId="3" borderId="16" xfId="0" applyFont="1" applyFill="1" applyBorder="1" applyAlignment="1" applyProtection="1">
      <alignment horizontal="center" vertical="center" wrapText="1"/>
      <protection locked="0"/>
    </xf>
    <xf numFmtId="0" fontId="6" fillId="3" borderId="17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>
      <alignment horizontal="center" vertical="top" wrapText="1"/>
    </xf>
    <xf numFmtId="0" fontId="7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6" fillId="3" borderId="11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4" fillId="0" borderId="0" xfId="0" applyFont="1" applyAlignment="1">
      <alignment horizontal="justify" vertical="center"/>
    </xf>
    <xf numFmtId="0" fontId="7" fillId="0" borderId="4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4" fontId="3" fillId="2" borderId="5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6" xfId="0" applyNumberFormat="1" applyFont="1" applyFill="1" applyBorder="1" applyAlignment="1" applyProtection="1">
      <alignment horizontal="center" vertical="center" wrapText="1"/>
    </xf>
    <xf numFmtId="4" fontId="3" fillId="0" borderId="8" xfId="0" applyNumberFormat="1" applyFont="1" applyFill="1" applyBorder="1" applyAlignment="1" applyProtection="1">
      <alignment horizontal="center" vertical="center" wrapText="1"/>
    </xf>
    <xf numFmtId="4" fontId="0" fillId="0" borderId="8" xfId="0" applyNumberFormat="1" applyFill="1" applyBorder="1" applyAlignment="1" applyProtection="1">
      <alignment horizontal="center" vertical="center"/>
    </xf>
    <xf numFmtId="4" fontId="0" fillId="2" borderId="2" xfId="0" applyNumberForma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 wrapText="1"/>
    </xf>
    <xf numFmtId="0" fontId="3" fillId="0" borderId="10" xfId="0" applyFont="1" applyFill="1" applyBorder="1" applyAlignment="1" applyProtection="1">
      <alignment horizontal="center" vertical="center" wrapText="1"/>
    </xf>
    <xf numFmtId="4" fontId="0" fillId="2" borderId="10" xfId="0" applyNumberFormat="1" applyFill="1" applyBorder="1" applyAlignment="1" applyProtection="1">
      <alignment horizontal="center" vertical="center"/>
      <protection locked="0"/>
    </xf>
    <xf numFmtId="4" fontId="0" fillId="0" borderId="11" xfId="0" applyNumberFormat="1" applyFill="1" applyBorder="1" applyAlignment="1" applyProtection="1">
      <alignment horizontal="center" vertical="center"/>
    </xf>
    <xf numFmtId="0" fontId="1" fillId="0" borderId="23" xfId="0" applyFont="1" applyBorder="1" applyAlignment="1" applyProtection="1">
      <alignment horizontal="center" vertical="center"/>
    </xf>
    <xf numFmtId="0" fontId="1" fillId="0" borderId="22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4" fillId="0" borderId="0" xfId="0" applyFont="1" applyAlignment="1">
      <alignment horizontal="left" wrapText="1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91"/>
  <sheetViews>
    <sheetView tabSelected="1" topLeftCell="A40" workbookViewId="0">
      <selection activeCell="J78" sqref="J78"/>
    </sheetView>
  </sheetViews>
  <sheetFormatPr baseColWidth="10" defaultRowHeight="15" x14ac:dyDescent="0.25"/>
  <cols>
    <col min="2" max="2" width="16.28515625" customWidth="1"/>
    <col min="3" max="3" width="46.42578125" customWidth="1"/>
    <col min="5" max="5" width="13.5703125" customWidth="1"/>
    <col min="6" max="6" width="13.7109375" customWidth="1"/>
  </cols>
  <sheetData>
    <row r="2" spans="2:6" x14ac:dyDescent="0.25">
      <c r="B2" s="7"/>
      <c r="C2" s="8" t="s">
        <v>123</v>
      </c>
      <c r="D2" s="8"/>
      <c r="E2" s="8"/>
      <c r="F2" s="8"/>
    </row>
    <row r="3" spans="2:6" x14ac:dyDescent="0.25">
      <c r="B3" s="9"/>
      <c r="C3" s="8"/>
      <c r="D3" s="8"/>
      <c r="E3" s="8"/>
      <c r="F3" s="8"/>
    </row>
    <row r="4" spans="2:6" ht="15.75" thickBot="1" x14ac:dyDescent="0.3">
      <c r="B4" s="8"/>
      <c r="C4" s="8"/>
      <c r="D4" s="8"/>
      <c r="E4" s="8"/>
      <c r="F4" s="8"/>
    </row>
    <row r="5" spans="2:6" ht="51.75" thickBot="1" x14ac:dyDescent="0.3">
      <c r="B5" s="10" t="s">
        <v>0</v>
      </c>
      <c r="C5" s="11" t="s">
        <v>1</v>
      </c>
      <c r="D5" s="11" t="s">
        <v>2</v>
      </c>
      <c r="E5" s="11" t="s">
        <v>103</v>
      </c>
      <c r="F5" s="12" t="s">
        <v>104</v>
      </c>
    </row>
    <row r="6" spans="2:6" x14ac:dyDescent="0.25">
      <c r="B6" s="40" t="s">
        <v>3</v>
      </c>
      <c r="C6" s="13" t="s">
        <v>4</v>
      </c>
      <c r="D6" s="42">
        <v>44</v>
      </c>
      <c r="E6" s="44"/>
      <c r="F6" s="46">
        <f>D6*E6</f>
        <v>0</v>
      </c>
    </row>
    <row r="7" spans="2:6" ht="38.25" x14ac:dyDescent="0.25">
      <c r="B7" s="41"/>
      <c r="C7" s="14" t="s">
        <v>5</v>
      </c>
      <c r="D7" s="43"/>
      <c r="E7" s="45"/>
      <c r="F7" s="47"/>
    </row>
    <row r="8" spans="2:6" ht="38.25" x14ac:dyDescent="0.25">
      <c r="B8" s="41" t="s">
        <v>6</v>
      </c>
      <c r="C8" s="14" t="s">
        <v>7</v>
      </c>
      <c r="D8" s="43">
        <v>100</v>
      </c>
      <c r="E8" s="45"/>
      <c r="F8" s="47">
        <f t="shared" ref="F8" si="0">D8*E8</f>
        <v>0</v>
      </c>
    </row>
    <row r="9" spans="2:6" ht="25.5" x14ac:dyDescent="0.25">
      <c r="B9" s="41"/>
      <c r="C9" s="14" t="s">
        <v>8</v>
      </c>
      <c r="D9" s="43"/>
      <c r="E9" s="45"/>
      <c r="F9" s="47"/>
    </row>
    <row r="10" spans="2:6" ht="38.25" x14ac:dyDescent="0.25">
      <c r="B10" s="41" t="s">
        <v>9</v>
      </c>
      <c r="C10" s="14" t="s">
        <v>10</v>
      </c>
      <c r="D10" s="43">
        <v>34</v>
      </c>
      <c r="E10" s="45"/>
      <c r="F10" s="47">
        <f t="shared" ref="F10" si="1">D10*E10</f>
        <v>0</v>
      </c>
    </row>
    <row r="11" spans="2:6" ht="25.5" x14ac:dyDescent="0.25">
      <c r="B11" s="41"/>
      <c r="C11" s="14" t="s">
        <v>11</v>
      </c>
      <c r="D11" s="43"/>
      <c r="E11" s="45"/>
      <c r="F11" s="47"/>
    </row>
    <row r="12" spans="2:6" ht="25.5" x14ac:dyDescent="0.25">
      <c r="B12" s="41" t="s">
        <v>9</v>
      </c>
      <c r="C12" s="14" t="s">
        <v>12</v>
      </c>
      <c r="D12" s="43">
        <v>30</v>
      </c>
      <c r="E12" s="45"/>
      <c r="F12" s="47">
        <f t="shared" ref="F12" si="2">D12*E12</f>
        <v>0</v>
      </c>
    </row>
    <row r="13" spans="2:6" ht="25.5" x14ac:dyDescent="0.25">
      <c r="B13" s="41"/>
      <c r="C13" s="14" t="s">
        <v>11</v>
      </c>
      <c r="D13" s="43"/>
      <c r="E13" s="45"/>
      <c r="F13" s="47"/>
    </row>
    <row r="14" spans="2:6" ht="51" x14ac:dyDescent="0.25">
      <c r="B14" s="41" t="s">
        <v>9</v>
      </c>
      <c r="C14" s="14" t="s">
        <v>13</v>
      </c>
      <c r="D14" s="43">
        <v>25</v>
      </c>
      <c r="E14" s="45"/>
      <c r="F14" s="47">
        <f t="shared" ref="F14" si="3">D14*E14</f>
        <v>0</v>
      </c>
    </row>
    <row r="15" spans="2:6" ht="25.5" x14ac:dyDescent="0.25">
      <c r="B15" s="41"/>
      <c r="C15" s="14" t="s">
        <v>11</v>
      </c>
      <c r="D15" s="43"/>
      <c r="E15" s="45"/>
      <c r="F15" s="47"/>
    </row>
    <row r="16" spans="2:6" ht="76.5" x14ac:dyDescent="0.25">
      <c r="B16" s="41" t="s">
        <v>14</v>
      </c>
      <c r="C16" s="14" t="s">
        <v>15</v>
      </c>
      <c r="D16" s="43">
        <v>11</v>
      </c>
      <c r="E16" s="45"/>
      <c r="F16" s="47">
        <f t="shared" ref="F16" si="4">D16*E16</f>
        <v>0</v>
      </c>
    </row>
    <row r="17" spans="2:6" x14ac:dyDescent="0.25">
      <c r="B17" s="41"/>
      <c r="C17" s="14" t="s">
        <v>16</v>
      </c>
      <c r="D17" s="43"/>
      <c r="E17" s="45"/>
      <c r="F17" s="47"/>
    </row>
    <row r="18" spans="2:6" ht="51" x14ac:dyDescent="0.25">
      <c r="B18" s="41" t="s">
        <v>17</v>
      </c>
      <c r="C18" s="14" t="s">
        <v>18</v>
      </c>
      <c r="D18" s="43">
        <v>76</v>
      </c>
      <c r="E18" s="45"/>
      <c r="F18" s="47">
        <f t="shared" ref="F18" si="5">D18*E18</f>
        <v>0</v>
      </c>
    </row>
    <row r="19" spans="2:6" x14ac:dyDescent="0.25">
      <c r="B19" s="41"/>
      <c r="C19" s="14" t="s">
        <v>19</v>
      </c>
      <c r="D19" s="43"/>
      <c r="E19" s="45"/>
      <c r="F19" s="47"/>
    </row>
    <row r="20" spans="2:6" ht="63.75" x14ac:dyDescent="0.25">
      <c r="B20" s="41" t="s">
        <v>20</v>
      </c>
      <c r="C20" s="14" t="s">
        <v>21</v>
      </c>
      <c r="D20" s="43">
        <v>11</v>
      </c>
      <c r="E20" s="45"/>
      <c r="F20" s="47">
        <f t="shared" ref="F20" si="6">D20*E20</f>
        <v>0</v>
      </c>
    </row>
    <row r="21" spans="2:6" x14ac:dyDescent="0.25">
      <c r="B21" s="41"/>
      <c r="C21" s="14" t="s">
        <v>19</v>
      </c>
      <c r="D21" s="43"/>
      <c r="E21" s="45"/>
      <c r="F21" s="47"/>
    </row>
    <row r="22" spans="2:6" ht="51" x14ac:dyDescent="0.25">
      <c r="B22" s="41" t="s">
        <v>22</v>
      </c>
      <c r="C22" s="14" t="s">
        <v>23</v>
      </c>
      <c r="D22" s="43">
        <v>7</v>
      </c>
      <c r="E22" s="45"/>
      <c r="F22" s="47">
        <f t="shared" ref="F22" si="7">D22*E22</f>
        <v>0</v>
      </c>
    </row>
    <row r="23" spans="2:6" ht="25.5" x14ac:dyDescent="0.25">
      <c r="B23" s="41"/>
      <c r="C23" s="14" t="s">
        <v>24</v>
      </c>
      <c r="D23" s="43"/>
      <c r="E23" s="45"/>
      <c r="F23" s="47"/>
    </row>
    <row r="24" spans="2:6" ht="89.25" x14ac:dyDescent="0.25">
      <c r="B24" s="41" t="s">
        <v>25</v>
      </c>
      <c r="C24" s="14" t="s">
        <v>26</v>
      </c>
      <c r="D24" s="43">
        <v>174</v>
      </c>
      <c r="E24" s="45"/>
      <c r="F24" s="47">
        <f t="shared" ref="F24" si="8">D24*E24</f>
        <v>0</v>
      </c>
    </row>
    <row r="25" spans="2:6" ht="25.5" x14ac:dyDescent="0.25">
      <c r="B25" s="41"/>
      <c r="C25" s="14" t="s">
        <v>27</v>
      </c>
      <c r="D25" s="43"/>
      <c r="E25" s="45"/>
      <c r="F25" s="47"/>
    </row>
    <row r="26" spans="2:6" ht="63.75" x14ac:dyDescent="0.25">
      <c r="B26" s="41" t="s">
        <v>25</v>
      </c>
      <c r="C26" s="14" t="s">
        <v>28</v>
      </c>
      <c r="D26" s="43">
        <v>206</v>
      </c>
      <c r="E26" s="45"/>
      <c r="F26" s="47">
        <f t="shared" ref="F26" si="9">D26*E26</f>
        <v>0</v>
      </c>
    </row>
    <row r="27" spans="2:6" ht="25.5" x14ac:dyDescent="0.25">
      <c r="B27" s="41"/>
      <c r="C27" s="14" t="s">
        <v>29</v>
      </c>
      <c r="D27" s="43"/>
      <c r="E27" s="45"/>
      <c r="F27" s="47"/>
    </row>
    <row r="28" spans="2:6" ht="63.75" x14ac:dyDescent="0.25">
      <c r="B28" s="41" t="s">
        <v>30</v>
      </c>
      <c r="C28" s="14" t="s">
        <v>31</v>
      </c>
      <c r="D28" s="43">
        <v>11</v>
      </c>
      <c r="E28" s="45"/>
      <c r="F28" s="47">
        <f t="shared" ref="F28" si="10">D28*E28</f>
        <v>0</v>
      </c>
    </row>
    <row r="29" spans="2:6" ht="25.5" x14ac:dyDescent="0.25">
      <c r="B29" s="41"/>
      <c r="C29" s="14" t="s">
        <v>32</v>
      </c>
      <c r="D29" s="43"/>
      <c r="E29" s="45"/>
      <c r="F29" s="47"/>
    </row>
    <row r="30" spans="2:6" ht="38.25" x14ac:dyDescent="0.25">
      <c r="B30" s="41" t="s">
        <v>33</v>
      </c>
      <c r="C30" s="14" t="s">
        <v>34</v>
      </c>
      <c r="D30" s="43">
        <v>142</v>
      </c>
      <c r="E30" s="45"/>
      <c r="F30" s="47">
        <f t="shared" ref="F30" si="11">D30*E30</f>
        <v>0</v>
      </c>
    </row>
    <row r="31" spans="2:6" x14ac:dyDescent="0.25">
      <c r="B31" s="41"/>
      <c r="C31" s="14" t="s">
        <v>35</v>
      </c>
      <c r="D31" s="43"/>
      <c r="E31" s="45"/>
      <c r="F31" s="47"/>
    </row>
    <row r="32" spans="2:6" ht="38.25" x14ac:dyDescent="0.25">
      <c r="B32" s="41" t="s">
        <v>36</v>
      </c>
      <c r="C32" s="14" t="s">
        <v>37</v>
      </c>
      <c r="D32" s="43">
        <v>7</v>
      </c>
      <c r="E32" s="45"/>
      <c r="F32" s="47">
        <f t="shared" ref="F32" si="12">D32*E32</f>
        <v>0</v>
      </c>
    </row>
    <row r="33" spans="2:6" ht="25.5" x14ac:dyDescent="0.25">
      <c r="B33" s="41"/>
      <c r="C33" s="14" t="s">
        <v>38</v>
      </c>
      <c r="D33" s="43"/>
      <c r="E33" s="45"/>
      <c r="F33" s="47"/>
    </row>
    <row r="34" spans="2:6" ht="25.5" x14ac:dyDescent="0.25">
      <c r="B34" s="41" t="s">
        <v>39</v>
      </c>
      <c r="C34" s="14" t="s">
        <v>40</v>
      </c>
      <c r="D34" s="43">
        <v>17</v>
      </c>
      <c r="E34" s="45"/>
      <c r="F34" s="48">
        <f t="shared" ref="F34" si="13">D34*E34</f>
        <v>0</v>
      </c>
    </row>
    <row r="35" spans="2:6" ht="38.25" x14ac:dyDescent="0.25">
      <c r="B35" s="41"/>
      <c r="C35" s="14" t="s">
        <v>41</v>
      </c>
      <c r="D35" s="43"/>
      <c r="E35" s="45"/>
      <c r="F35" s="48"/>
    </row>
    <row r="36" spans="2:6" ht="25.5" x14ac:dyDescent="0.25">
      <c r="B36" s="41"/>
      <c r="C36" s="14" t="s">
        <v>42</v>
      </c>
      <c r="D36" s="43"/>
      <c r="E36" s="45"/>
      <c r="F36" s="48">
        <f t="shared" ref="F36" si="14">D36*E36</f>
        <v>0</v>
      </c>
    </row>
    <row r="37" spans="2:6" ht="25.5" x14ac:dyDescent="0.25">
      <c r="B37" s="41" t="s">
        <v>43</v>
      </c>
      <c r="C37" s="14" t="s">
        <v>44</v>
      </c>
      <c r="D37" s="43">
        <v>17</v>
      </c>
      <c r="E37" s="45"/>
      <c r="F37" s="48">
        <f>E37*D37</f>
        <v>0</v>
      </c>
    </row>
    <row r="38" spans="2:6" ht="38.25" x14ac:dyDescent="0.25">
      <c r="B38" s="41"/>
      <c r="C38" s="14" t="s">
        <v>45</v>
      </c>
      <c r="D38" s="43"/>
      <c r="E38" s="45"/>
      <c r="F38" s="48">
        <f t="shared" ref="F38" si="15">D38*E38</f>
        <v>0</v>
      </c>
    </row>
    <row r="39" spans="2:6" ht="25.5" x14ac:dyDescent="0.25">
      <c r="B39" s="41"/>
      <c r="C39" s="14" t="s">
        <v>42</v>
      </c>
      <c r="D39" s="43"/>
      <c r="E39" s="45"/>
      <c r="F39" s="48"/>
    </row>
    <row r="40" spans="2:6" ht="51" x14ac:dyDescent="0.25">
      <c r="B40" s="41" t="s">
        <v>46</v>
      </c>
      <c r="C40" s="14" t="s">
        <v>47</v>
      </c>
      <c r="D40" s="43">
        <v>5</v>
      </c>
      <c r="E40" s="45"/>
      <c r="F40" s="47">
        <f t="shared" ref="F40" si="16">D40*E40</f>
        <v>0</v>
      </c>
    </row>
    <row r="41" spans="2:6" ht="25.5" x14ac:dyDescent="0.25">
      <c r="B41" s="41"/>
      <c r="C41" s="14" t="s">
        <v>48</v>
      </c>
      <c r="D41" s="43"/>
      <c r="E41" s="45"/>
      <c r="F41" s="47"/>
    </row>
    <row r="42" spans="2:6" ht="51" x14ac:dyDescent="0.25">
      <c r="B42" s="41" t="s">
        <v>49</v>
      </c>
      <c r="C42" s="14" t="s">
        <v>50</v>
      </c>
      <c r="D42" s="43">
        <v>32</v>
      </c>
      <c r="E42" s="45"/>
      <c r="F42" s="48">
        <f t="shared" ref="F42" si="17">D42*E42</f>
        <v>0</v>
      </c>
    </row>
    <row r="43" spans="2:6" ht="25.5" x14ac:dyDescent="0.25">
      <c r="B43" s="41"/>
      <c r="C43" s="14" t="s">
        <v>51</v>
      </c>
      <c r="D43" s="43"/>
      <c r="E43" s="45"/>
      <c r="F43" s="48"/>
    </row>
    <row r="44" spans="2:6" x14ac:dyDescent="0.25">
      <c r="B44" s="41"/>
      <c r="C44" s="14"/>
      <c r="D44" s="43"/>
      <c r="E44" s="45"/>
      <c r="F44" s="48">
        <f t="shared" ref="F44" si="18">D44*E44</f>
        <v>0</v>
      </c>
    </row>
    <row r="45" spans="2:6" ht="63.75" x14ac:dyDescent="0.25">
      <c r="B45" s="41" t="s">
        <v>52</v>
      </c>
      <c r="C45" s="14" t="s">
        <v>53</v>
      </c>
      <c r="D45" s="43">
        <v>93</v>
      </c>
      <c r="E45" s="45"/>
      <c r="F45" s="48">
        <f>D45*E45</f>
        <v>0</v>
      </c>
    </row>
    <row r="46" spans="2:6" ht="25.5" x14ac:dyDescent="0.25">
      <c r="B46" s="41"/>
      <c r="C46" s="14" t="s">
        <v>54</v>
      </c>
      <c r="D46" s="43"/>
      <c r="E46" s="45"/>
      <c r="F46" s="48">
        <f t="shared" ref="F46:F48" si="19">D46*E46</f>
        <v>0</v>
      </c>
    </row>
    <row r="47" spans="2:6" ht="51" x14ac:dyDescent="0.25">
      <c r="B47" s="41" t="s">
        <v>55</v>
      </c>
      <c r="C47" s="14" t="s">
        <v>56</v>
      </c>
      <c r="D47" s="43">
        <v>4</v>
      </c>
      <c r="E47" s="45"/>
      <c r="F47" s="48">
        <f>D47*E47</f>
        <v>0</v>
      </c>
    </row>
    <row r="48" spans="2:6" ht="25.5" x14ac:dyDescent="0.25">
      <c r="B48" s="41"/>
      <c r="C48" s="14" t="s">
        <v>57</v>
      </c>
      <c r="D48" s="43"/>
      <c r="E48" s="45"/>
      <c r="F48" s="48">
        <f t="shared" si="19"/>
        <v>0</v>
      </c>
    </row>
    <row r="49" spans="2:6" ht="63.75" x14ac:dyDescent="0.25">
      <c r="B49" s="41" t="s">
        <v>58</v>
      </c>
      <c r="C49" s="14" t="s">
        <v>59</v>
      </c>
      <c r="D49" s="43">
        <v>133</v>
      </c>
      <c r="E49" s="45"/>
      <c r="F49" s="48">
        <f>D49*E49</f>
        <v>0</v>
      </c>
    </row>
    <row r="50" spans="2:6" x14ac:dyDescent="0.25">
      <c r="B50" s="41"/>
      <c r="C50" s="14" t="s">
        <v>60</v>
      </c>
      <c r="D50" s="43"/>
      <c r="E50" s="45"/>
      <c r="F50" s="48">
        <f t="shared" ref="F50:F66" si="20">D50*E50</f>
        <v>0</v>
      </c>
    </row>
    <row r="51" spans="2:6" ht="63.75" x14ac:dyDescent="0.25">
      <c r="B51" s="41" t="s">
        <v>61</v>
      </c>
      <c r="C51" s="14" t="s">
        <v>62</v>
      </c>
      <c r="D51" s="43">
        <v>18</v>
      </c>
      <c r="E51" s="45"/>
      <c r="F51" s="48">
        <f>D51*E51</f>
        <v>0</v>
      </c>
    </row>
    <row r="52" spans="2:6" x14ac:dyDescent="0.25">
      <c r="B52" s="41"/>
      <c r="C52" s="14" t="s">
        <v>63</v>
      </c>
      <c r="D52" s="43"/>
      <c r="E52" s="45"/>
      <c r="F52" s="48">
        <f t="shared" si="20"/>
        <v>0</v>
      </c>
    </row>
    <row r="53" spans="2:6" ht="114.75" x14ac:dyDescent="0.25">
      <c r="B53" s="41" t="s">
        <v>64</v>
      </c>
      <c r="C53" s="14" t="s">
        <v>65</v>
      </c>
      <c r="D53" s="43">
        <v>16</v>
      </c>
      <c r="E53" s="45"/>
      <c r="F53" s="48">
        <f>D53*E53</f>
        <v>0</v>
      </c>
    </row>
    <row r="54" spans="2:6" x14ac:dyDescent="0.25">
      <c r="B54" s="41"/>
      <c r="C54" s="14" t="s">
        <v>63</v>
      </c>
      <c r="D54" s="43"/>
      <c r="E54" s="45"/>
      <c r="F54" s="48">
        <f t="shared" si="20"/>
        <v>0</v>
      </c>
    </row>
    <row r="55" spans="2:6" ht="102" x14ac:dyDescent="0.25">
      <c r="B55" s="41" t="s">
        <v>66</v>
      </c>
      <c r="C55" s="15" t="s">
        <v>67</v>
      </c>
      <c r="D55" s="43">
        <v>30</v>
      </c>
      <c r="E55" s="45"/>
      <c r="F55" s="48">
        <f>D55*E55</f>
        <v>0</v>
      </c>
    </row>
    <row r="56" spans="2:6" x14ac:dyDescent="0.25">
      <c r="B56" s="41"/>
      <c r="C56" s="15" t="s">
        <v>68</v>
      </c>
      <c r="D56" s="43"/>
      <c r="E56" s="45"/>
      <c r="F56" s="48">
        <f t="shared" si="20"/>
        <v>0</v>
      </c>
    </row>
    <row r="57" spans="2:6" ht="76.5" x14ac:dyDescent="0.25">
      <c r="B57" s="16" t="s">
        <v>69</v>
      </c>
      <c r="C57" s="14" t="s">
        <v>71</v>
      </c>
      <c r="D57" s="43">
        <v>47</v>
      </c>
      <c r="E57" s="45"/>
      <c r="F57" s="48">
        <f>D57*E57</f>
        <v>0</v>
      </c>
    </row>
    <row r="58" spans="2:6" ht="25.5" x14ac:dyDescent="0.25">
      <c r="B58" s="16" t="s">
        <v>70</v>
      </c>
      <c r="C58" s="14" t="s">
        <v>72</v>
      </c>
      <c r="D58" s="43"/>
      <c r="E58" s="45"/>
      <c r="F58" s="48">
        <f t="shared" si="20"/>
        <v>0</v>
      </c>
    </row>
    <row r="59" spans="2:6" ht="38.25" x14ac:dyDescent="0.25">
      <c r="B59" s="41" t="s">
        <v>69</v>
      </c>
      <c r="C59" s="14" t="s">
        <v>73</v>
      </c>
      <c r="D59" s="43">
        <v>22</v>
      </c>
      <c r="E59" s="45"/>
      <c r="F59" s="48">
        <f>D59*E59</f>
        <v>0</v>
      </c>
    </row>
    <row r="60" spans="2:6" ht="25.5" x14ac:dyDescent="0.25">
      <c r="B60" s="41"/>
      <c r="C60" s="14" t="s">
        <v>74</v>
      </c>
      <c r="D60" s="43"/>
      <c r="E60" s="45"/>
      <c r="F60" s="48">
        <f t="shared" si="20"/>
        <v>0</v>
      </c>
    </row>
    <row r="61" spans="2:6" ht="89.25" x14ac:dyDescent="0.25">
      <c r="B61" s="41" t="s">
        <v>75</v>
      </c>
      <c r="C61" s="14" t="s">
        <v>76</v>
      </c>
      <c r="D61" s="43">
        <v>67</v>
      </c>
      <c r="E61" s="45"/>
      <c r="F61" s="48">
        <f>D61*E61</f>
        <v>0</v>
      </c>
    </row>
    <row r="62" spans="2:6" x14ac:dyDescent="0.25">
      <c r="B62" s="41"/>
      <c r="C62" s="14" t="s">
        <v>77</v>
      </c>
      <c r="D62" s="43"/>
      <c r="E62" s="45"/>
      <c r="F62" s="48">
        <f t="shared" si="20"/>
        <v>0</v>
      </c>
    </row>
    <row r="63" spans="2:6" ht="165.75" x14ac:dyDescent="0.25">
      <c r="B63" s="41" t="s">
        <v>78</v>
      </c>
      <c r="C63" s="14" t="s">
        <v>79</v>
      </c>
      <c r="D63" s="43">
        <v>96</v>
      </c>
      <c r="E63" s="49"/>
      <c r="F63" s="48">
        <f>D63*E63</f>
        <v>0</v>
      </c>
    </row>
    <row r="64" spans="2:6" x14ac:dyDescent="0.25">
      <c r="B64" s="41"/>
      <c r="C64" s="14" t="s">
        <v>80</v>
      </c>
      <c r="D64" s="43"/>
      <c r="E64" s="49"/>
      <c r="F64" s="48">
        <f t="shared" si="20"/>
        <v>0</v>
      </c>
    </row>
    <row r="65" spans="2:6" ht="102" x14ac:dyDescent="0.25">
      <c r="B65" s="41" t="s">
        <v>81</v>
      </c>
      <c r="C65" s="14" t="s">
        <v>82</v>
      </c>
      <c r="D65" s="43">
        <v>6</v>
      </c>
      <c r="E65" s="49"/>
      <c r="F65" s="48">
        <f>D65*E65</f>
        <v>0</v>
      </c>
    </row>
    <row r="66" spans="2:6" x14ac:dyDescent="0.25">
      <c r="B66" s="41"/>
      <c r="C66" s="14" t="s">
        <v>80</v>
      </c>
      <c r="D66" s="43"/>
      <c r="E66" s="49"/>
      <c r="F66" s="48">
        <f t="shared" si="20"/>
        <v>0</v>
      </c>
    </row>
    <row r="67" spans="2:6" ht="25.5" x14ac:dyDescent="0.25">
      <c r="B67" s="41" t="s">
        <v>83</v>
      </c>
      <c r="C67" s="14" t="s">
        <v>84</v>
      </c>
      <c r="D67" s="43">
        <v>20</v>
      </c>
      <c r="E67" s="49"/>
      <c r="F67" s="48">
        <f>D67*E67</f>
        <v>0</v>
      </c>
    </row>
    <row r="68" spans="2:6" ht="38.25" x14ac:dyDescent="0.25">
      <c r="B68" s="41"/>
      <c r="C68" s="14" t="s">
        <v>85</v>
      </c>
      <c r="D68" s="43"/>
      <c r="E68" s="49"/>
      <c r="F68" s="48">
        <f t="shared" ref="F68" si="21">D68*E68</f>
        <v>0</v>
      </c>
    </row>
    <row r="69" spans="2:6" ht="25.5" x14ac:dyDescent="0.25">
      <c r="B69" s="41"/>
      <c r="C69" s="14" t="s">
        <v>86</v>
      </c>
      <c r="D69" s="43"/>
      <c r="E69" s="49"/>
      <c r="F69" s="48"/>
    </row>
    <row r="70" spans="2:6" ht="51" x14ac:dyDescent="0.25">
      <c r="B70" s="41" t="s">
        <v>87</v>
      </c>
      <c r="C70" s="14" t="s">
        <v>88</v>
      </c>
      <c r="D70" s="43">
        <v>76</v>
      </c>
      <c r="E70" s="49"/>
      <c r="F70" s="48">
        <f>D70*E70</f>
        <v>0</v>
      </c>
    </row>
    <row r="71" spans="2:6" ht="38.25" x14ac:dyDescent="0.25">
      <c r="B71" s="41"/>
      <c r="C71" s="14" t="s">
        <v>89</v>
      </c>
      <c r="D71" s="43"/>
      <c r="E71" s="49"/>
      <c r="F71" s="48"/>
    </row>
    <row r="72" spans="2:6" ht="51" x14ac:dyDescent="0.25">
      <c r="B72" s="41" t="s">
        <v>90</v>
      </c>
      <c r="C72" s="14" t="s">
        <v>91</v>
      </c>
      <c r="D72" s="43">
        <v>107</v>
      </c>
      <c r="E72" s="49"/>
      <c r="F72" s="48">
        <f>E72*D72</f>
        <v>0</v>
      </c>
    </row>
    <row r="73" spans="2:6" ht="25.5" x14ac:dyDescent="0.25">
      <c r="B73" s="41"/>
      <c r="C73" s="14" t="s">
        <v>92</v>
      </c>
      <c r="D73" s="43"/>
      <c r="E73" s="49"/>
      <c r="F73" s="48"/>
    </row>
    <row r="74" spans="2:6" x14ac:dyDescent="0.25">
      <c r="B74" s="41"/>
      <c r="C74" s="14" t="s">
        <v>93</v>
      </c>
      <c r="D74" s="43"/>
      <c r="E74" s="49"/>
      <c r="F74" s="48"/>
    </row>
    <row r="75" spans="2:6" ht="76.5" x14ac:dyDescent="0.25">
      <c r="B75" s="41" t="s">
        <v>90</v>
      </c>
      <c r="C75" s="14" t="s">
        <v>94</v>
      </c>
      <c r="D75" s="43">
        <v>34</v>
      </c>
      <c r="E75" s="49"/>
      <c r="F75" s="48">
        <f>E75*D75</f>
        <v>0</v>
      </c>
    </row>
    <row r="76" spans="2:6" x14ac:dyDescent="0.25">
      <c r="B76" s="41"/>
      <c r="C76" s="14" t="s">
        <v>93</v>
      </c>
      <c r="D76" s="43"/>
      <c r="E76" s="49"/>
      <c r="F76" s="48"/>
    </row>
    <row r="77" spans="2:6" ht="25.5" x14ac:dyDescent="0.25">
      <c r="B77" s="41" t="s">
        <v>95</v>
      </c>
      <c r="C77" s="14" t="s">
        <v>96</v>
      </c>
      <c r="D77" s="43">
        <v>28</v>
      </c>
      <c r="E77" s="49"/>
      <c r="F77" s="48">
        <f>D77*E77</f>
        <v>0</v>
      </c>
    </row>
    <row r="78" spans="2:6" ht="38.25" x14ac:dyDescent="0.25">
      <c r="B78" s="41"/>
      <c r="C78" s="14" t="s">
        <v>97</v>
      </c>
      <c r="D78" s="43"/>
      <c r="E78" s="49"/>
      <c r="F78" s="48"/>
    </row>
    <row r="79" spans="2:6" ht="25.5" x14ac:dyDescent="0.25">
      <c r="B79" s="41"/>
      <c r="C79" s="14" t="s">
        <v>98</v>
      </c>
      <c r="D79" s="43"/>
      <c r="E79" s="49"/>
      <c r="F79" s="48"/>
    </row>
    <row r="80" spans="2:6" x14ac:dyDescent="0.25">
      <c r="B80" s="41"/>
      <c r="C80" s="14" t="s">
        <v>99</v>
      </c>
      <c r="D80" s="43"/>
      <c r="E80" s="49"/>
      <c r="F80" s="48"/>
    </row>
    <row r="81" spans="2:6" x14ac:dyDescent="0.25">
      <c r="B81" s="41"/>
      <c r="C81" s="14" t="s">
        <v>100</v>
      </c>
      <c r="D81" s="43"/>
      <c r="E81" s="49"/>
      <c r="F81" s="48"/>
    </row>
    <row r="82" spans="2:6" ht="25.5" x14ac:dyDescent="0.25">
      <c r="B82" s="41" t="s">
        <v>95</v>
      </c>
      <c r="C82" s="14" t="s">
        <v>101</v>
      </c>
      <c r="D82" s="43">
        <v>4</v>
      </c>
      <c r="E82" s="49"/>
      <c r="F82" s="48">
        <f>D82*E82</f>
        <v>0</v>
      </c>
    </row>
    <row r="83" spans="2:6" ht="38.25" x14ac:dyDescent="0.25">
      <c r="B83" s="41"/>
      <c r="C83" s="14" t="s">
        <v>97</v>
      </c>
      <c r="D83" s="43"/>
      <c r="E83" s="49"/>
      <c r="F83" s="48"/>
    </row>
    <row r="84" spans="2:6" ht="25.5" x14ac:dyDescent="0.25">
      <c r="B84" s="41"/>
      <c r="C84" s="14" t="s">
        <v>98</v>
      </c>
      <c r="D84" s="43"/>
      <c r="E84" s="49"/>
      <c r="F84" s="48"/>
    </row>
    <row r="85" spans="2:6" x14ac:dyDescent="0.25">
      <c r="B85" s="41"/>
      <c r="C85" s="14" t="s">
        <v>99</v>
      </c>
      <c r="D85" s="43"/>
      <c r="E85" s="49"/>
      <c r="F85" s="48"/>
    </row>
    <row r="86" spans="2:6" ht="15.75" thickBot="1" x14ac:dyDescent="0.3">
      <c r="B86" s="52"/>
      <c r="C86" s="17" t="s">
        <v>102</v>
      </c>
      <c r="D86" s="53"/>
      <c r="E86" s="54"/>
      <c r="F86" s="55"/>
    </row>
    <row r="87" spans="2:6" ht="30" customHeight="1" x14ac:dyDescent="0.25">
      <c r="D87" s="56" t="s">
        <v>105</v>
      </c>
      <c r="E87" s="57"/>
      <c r="F87" s="18">
        <f>SUM(F6:F86)</f>
        <v>0</v>
      </c>
    </row>
    <row r="88" spans="2:6" ht="30.75" customHeight="1" x14ac:dyDescent="0.25">
      <c r="D88" s="58" t="s">
        <v>107</v>
      </c>
      <c r="E88" s="59"/>
      <c r="F88" s="19">
        <f>ROUND(F87*0.21,2)</f>
        <v>0</v>
      </c>
    </row>
    <row r="89" spans="2:6" ht="27" customHeight="1" thickBot="1" x14ac:dyDescent="0.3">
      <c r="D89" s="50" t="s">
        <v>106</v>
      </c>
      <c r="E89" s="51"/>
      <c r="F89" s="20">
        <f>F87+F88</f>
        <v>0</v>
      </c>
    </row>
    <row r="91" spans="2:6" x14ac:dyDescent="0.25">
      <c r="C91" s="21" t="str">
        <f>IF(F89&gt;49600.01,"ATENCIÓN: la oferta es mayor que el presupuesto base de licitación, no se podrá admitir la oferta.", "Oferta por debajo del presupuesto de licitación, es válidad")</f>
        <v>Oferta por debajo del presupuesto de licitación, es válidad</v>
      </c>
    </row>
  </sheetData>
  <sheetProtection algorithmName="SHA-512" hashValue="YtvMNjfnhk699hRDshkSrMciDENlj/iMbaGqZXf2/8y97ljJVX3fWUcKvWVW0/fAHlwljny61Gid/70hD3dP5g==" saltValue="xpXx6VafjXg5P5qG+wTm8A==" spinCount="100000" sheet="1" insertColumns="0" insertRows="0"/>
  <mergeCells count="142">
    <mergeCell ref="D89:E89"/>
    <mergeCell ref="B82:B86"/>
    <mergeCell ref="D82:D86"/>
    <mergeCell ref="E82:E86"/>
    <mergeCell ref="F82:F86"/>
    <mergeCell ref="D87:E87"/>
    <mergeCell ref="D88:E88"/>
    <mergeCell ref="B75:B76"/>
    <mergeCell ref="D75:D76"/>
    <mergeCell ref="E75:E76"/>
    <mergeCell ref="F75:F76"/>
    <mergeCell ref="B77:B81"/>
    <mergeCell ref="D77:D81"/>
    <mergeCell ref="E77:E81"/>
    <mergeCell ref="F77:F81"/>
    <mergeCell ref="F72:F74"/>
    <mergeCell ref="B65:B66"/>
    <mergeCell ref="D65:D66"/>
    <mergeCell ref="E65:E66"/>
    <mergeCell ref="B67:B69"/>
    <mergeCell ref="D67:D69"/>
    <mergeCell ref="E67:E69"/>
    <mergeCell ref="B61:B62"/>
    <mergeCell ref="D61:D62"/>
    <mergeCell ref="E61:E62"/>
    <mergeCell ref="F61:F62"/>
    <mergeCell ref="B63:B64"/>
    <mergeCell ref="D63:D64"/>
    <mergeCell ref="E63:E64"/>
    <mergeCell ref="F63:F64"/>
    <mergeCell ref="F65:F66"/>
    <mergeCell ref="F67:F69"/>
    <mergeCell ref="B70:B71"/>
    <mergeCell ref="D70:D71"/>
    <mergeCell ref="E70:E71"/>
    <mergeCell ref="F70:F71"/>
    <mergeCell ref="B72:B74"/>
    <mergeCell ref="D72:D74"/>
    <mergeCell ref="E72:E74"/>
    <mergeCell ref="D57:D58"/>
    <mergeCell ref="E57:E58"/>
    <mergeCell ref="F57:F58"/>
    <mergeCell ref="B59:B60"/>
    <mergeCell ref="D59:D60"/>
    <mergeCell ref="E59:E60"/>
    <mergeCell ref="F59:F60"/>
    <mergeCell ref="B53:B54"/>
    <mergeCell ref="D53:D54"/>
    <mergeCell ref="E53:E54"/>
    <mergeCell ref="F53:F54"/>
    <mergeCell ref="B55:B56"/>
    <mergeCell ref="D55:D56"/>
    <mergeCell ref="E55:E56"/>
    <mergeCell ref="F55:F56"/>
    <mergeCell ref="B49:B50"/>
    <mergeCell ref="D49:D50"/>
    <mergeCell ref="E49:E50"/>
    <mergeCell ref="F49:F50"/>
    <mergeCell ref="B51:B52"/>
    <mergeCell ref="D51:D52"/>
    <mergeCell ref="E51:E52"/>
    <mergeCell ref="F51:F52"/>
    <mergeCell ref="B45:B46"/>
    <mergeCell ref="D45:D46"/>
    <mergeCell ref="E45:E46"/>
    <mergeCell ref="F45:F46"/>
    <mergeCell ref="B47:B48"/>
    <mergeCell ref="D47:D48"/>
    <mergeCell ref="E47:E48"/>
    <mergeCell ref="F47:F48"/>
    <mergeCell ref="B40:B41"/>
    <mergeCell ref="D40:D41"/>
    <mergeCell ref="E40:E41"/>
    <mergeCell ref="F40:F41"/>
    <mergeCell ref="B42:B44"/>
    <mergeCell ref="D42:D44"/>
    <mergeCell ref="E42:E44"/>
    <mergeCell ref="F42:F44"/>
    <mergeCell ref="B34:B36"/>
    <mergeCell ref="D34:D36"/>
    <mergeCell ref="E34:E36"/>
    <mergeCell ref="F34:F36"/>
    <mergeCell ref="B37:B39"/>
    <mergeCell ref="D37:D39"/>
    <mergeCell ref="E37:E39"/>
    <mergeCell ref="F37:F39"/>
    <mergeCell ref="B30:B31"/>
    <mergeCell ref="D30:D31"/>
    <mergeCell ref="E30:E31"/>
    <mergeCell ref="F30:F31"/>
    <mergeCell ref="B32:B33"/>
    <mergeCell ref="D32:D33"/>
    <mergeCell ref="E32:E33"/>
    <mergeCell ref="F32:F33"/>
    <mergeCell ref="B26:B27"/>
    <mergeCell ref="D26:D27"/>
    <mergeCell ref="E26:E27"/>
    <mergeCell ref="F26:F27"/>
    <mergeCell ref="B28:B29"/>
    <mergeCell ref="D28:D29"/>
    <mergeCell ref="E28:E29"/>
    <mergeCell ref="F28:F29"/>
    <mergeCell ref="B22:B23"/>
    <mergeCell ref="D22:D23"/>
    <mergeCell ref="E22:E23"/>
    <mergeCell ref="F22:F23"/>
    <mergeCell ref="B24:B25"/>
    <mergeCell ref="D24:D25"/>
    <mergeCell ref="E24:E25"/>
    <mergeCell ref="F24:F25"/>
    <mergeCell ref="B18:B19"/>
    <mergeCell ref="D18:D19"/>
    <mergeCell ref="E18:E19"/>
    <mergeCell ref="F18:F19"/>
    <mergeCell ref="B20:B21"/>
    <mergeCell ref="D20:D21"/>
    <mergeCell ref="E20:E21"/>
    <mergeCell ref="F20:F21"/>
    <mergeCell ref="B16:B17"/>
    <mergeCell ref="D16:D17"/>
    <mergeCell ref="E16:E17"/>
    <mergeCell ref="F16:F17"/>
    <mergeCell ref="B10:B11"/>
    <mergeCell ref="D10:D11"/>
    <mergeCell ref="E10:E11"/>
    <mergeCell ref="F10:F11"/>
    <mergeCell ref="B12:B13"/>
    <mergeCell ref="D12:D13"/>
    <mergeCell ref="E12:E13"/>
    <mergeCell ref="F12:F13"/>
    <mergeCell ref="B6:B7"/>
    <mergeCell ref="D6:D7"/>
    <mergeCell ref="E6:E7"/>
    <mergeCell ref="F6:F7"/>
    <mergeCell ref="B8:B9"/>
    <mergeCell ref="D8:D9"/>
    <mergeCell ref="E8:E9"/>
    <mergeCell ref="F8:F9"/>
    <mergeCell ref="B14:B15"/>
    <mergeCell ref="D14:D15"/>
    <mergeCell ref="E14:E15"/>
    <mergeCell ref="F14:F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32"/>
  <sheetViews>
    <sheetView topLeftCell="A16" workbookViewId="0">
      <selection activeCell="G27" sqref="G27"/>
    </sheetView>
  </sheetViews>
  <sheetFormatPr baseColWidth="10" defaultRowHeight="15" x14ac:dyDescent="0.25"/>
  <cols>
    <col min="3" max="3" width="27.7109375" customWidth="1"/>
    <col min="4" max="4" width="14.140625" customWidth="1"/>
  </cols>
  <sheetData>
    <row r="2" spans="3:4" x14ac:dyDescent="0.25">
      <c r="C2" t="s">
        <v>125</v>
      </c>
    </row>
    <row r="4" spans="3:4" ht="15.75" thickBot="1" x14ac:dyDescent="0.3"/>
    <row r="5" spans="3:4" ht="30" customHeight="1" thickBot="1" x14ac:dyDescent="0.3">
      <c r="C5" s="3" t="s">
        <v>108</v>
      </c>
      <c r="D5" s="27" t="s">
        <v>127</v>
      </c>
    </row>
    <row r="6" spans="3:4" ht="30" customHeight="1" x14ac:dyDescent="0.25">
      <c r="C6" s="4" t="s">
        <v>109</v>
      </c>
      <c r="D6" s="24"/>
    </row>
    <row r="7" spans="3:4" ht="30" customHeight="1" x14ac:dyDescent="0.25">
      <c r="C7" s="5" t="s">
        <v>110</v>
      </c>
      <c r="D7" s="25"/>
    </row>
    <row r="8" spans="3:4" ht="30" customHeight="1" x14ac:dyDescent="0.25">
      <c r="C8" s="5" t="s">
        <v>111</v>
      </c>
      <c r="D8" s="25"/>
    </row>
    <row r="9" spans="3:4" ht="30" customHeight="1" thickBot="1" x14ac:dyDescent="0.3">
      <c r="C9" s="6" t="s">
        <v>112</v>
      </c>
      <c r="D9" s="26"/>
    </row>
    <row r="10" spans="3:4" ht="30" customHeight="1" thickBot="1" x14ac:dyDescent="0.3"/>
    <row r="11" spans="3:4" ht="30" customHeight="1" thickBot="1" x14ac:dyDescent="0.3">
      <c r="C11" s="3" t="s">
        <v>115</v>
      </c>
      <c r="D11" s="27" t="s">
        <v>127</v>
      </c>
    </row>
    <row r="12" spans="3:4" ht="30" customHeight="1" x14ac:dyDescent="0.25">
      <c r="C12" s="28" t="s">
        <v>116</v>
      </c>
      <c r="D12" s="31"/>
    </row>
    <row r="13" spans="3:4" ht="30" customHeight="1" x14ac:dyDescent="0.25">
      <c r="C13" s="29" t="s">
        <v>117</v>
      </c>
      <c r="D13" s="32"/>
    </row>
    <row r="14" spans="3:4" ht="30" customHeight="1" x14ac:dyDescent="0.25">
      <c r="C14" s="29" t="s">
        <v>118</v>
      </c>
      <c r="D14" s="32"/>
    </row>
    <row r="15" spans="3:4" ht="30" customHeight="1" thickBot="1" x14ac:dyDescent="0.3">
      <c r="C15" s="30" t="s">
        <v>119</v>
      </c>
      <c r="D15" s="33"/>
    </row>
    <row r="16" spans="3:4" ht="30" customHeight="1" x14ac:dyDescent="0.25"/>
    <row r="17" spans="3:6" ht="30" customHeight="1" thickBot="1" x14ac:dyDescent="0.3">
      <c r="C17" s="60" t="s">
        <v>126</v>
      </c>
      <c r="D17" s="60"/>
      <c r="E17" s="60"/>
      <c r="F17" s="60"/>
    </row>
    <row r="18" spans="3:6" ht="30" customHeight="1" x14ac:dyDescent="0.25">
      <c r="C18" s="34" t="s">
        <v>113</v>
      </c>
      <c r="D18" s="31"/>
    </row>
    <row r="19" spans="3:6" ht="30" customHeight="1" thickBot="1" x14ac:dyDescent="0.3">
      <c r="C19" s="35" t="s">
        <v>114</v>
      </c>
      <c r="D19" s="33"/>
    </row>
    <row r="22" spans="3:6" ht="30" customHeight="1" thickBot="1" x14ac:dyDescent="0.3">
      <c r="C22" s="60" t="s">
        <v>120</v>
      </c>
      <c r="D22" s="60"/>
      <c r="E22" s="60"/>
      <c r="F22" s="60"/>
    </row>
    <row r="23" spans="3:6" ht="30" customHeight="1" x14ac:dyDescent="0.25">
      <c r="C23" s="37" t="s">
        <v>128</v>
      </c>
      <c r="D23" s="31"/>
    </row>
    <row r="24" spans="3:6" ht="30" customHeight="1" x14ac:dyDescent="0.25">
      <c r="C24" s="38" t="s">
        <v>122</v>
      </c>
      <c r="D24" s="32"/>
    </row>
    <row r="25" spans="3:6" ht="30" customHeight="1" thickBot="1" x14ac:dyDescent="0.3">
      <c r="C25" s="39" t="s">
        <v>121</v>
      </c>
      <c r="D25" s="33"/>
    </row>
    <row r="26" spans="3:6" x14ac:dyDescent="0.25">
      <c r="C26" s="36"/>
    </row>
    <row r="27" spans="3:6" ht="30" customHeight="1" thickBot="1" x14ac:dyDescent="0.3">
      <c r="C27" s="60" t="s">
        <v>129</v>
      </c>
      <c r="D27" s="60"/>
      <c r="E27" s="60"/>
      <c r="F27" s="60"/>
    </row>
    <row r="28" spans="3:6" ht="30" customHeight="1" x14ac:dyDescent="0.25">
      <c r="C28" s="34" t="s">
        <v>113</v>
      </c>
      <c r="D28" s="31"/>
    </row>
    <row r="29" spans="3:6" ht="30" customHeight="1" thickBot="1" x14ac:dyDescent="0.3">
      <c r="C29" s="35" t="s">
        <v>114</v>
      </c>
      <c r="D29" s="33"/>
    </row>
    <row r="30" spans="3:6" ht="30" customHeight="1" x14ac:dyDescent="0.25"/>
    <row r="31" spans="3:6" ht="30" customHeight="1" x14ac:dyDescent="0.25"/>
    <row r="32" spans="3:6" ht="30" customHeight="1" x14ac:dyDescent="0.25"/>
  </sheetData>
  <sheetProtection algorithmName="SHA-512" hashValue="ZcGu3nsBpN4c6sLOdRGKKIU5aY8PBIxK7XmmmaJanjcFtlRhcWy8g6DrFkm0tQNO7i2bSbdjgU6KVywkcNtHVQ==" saltValue="KQMH1xCBMXGoaFnofDWYFA==" spinCount="100000" sheet="1" objects="1" scenarios="1"/>
  <mergeCells count="3">
    <mergeCell ref="C17:F17"/>
    <mergeCell ref="C22:F22"/>
    <mergeCell ref="C27:F2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Hoja2!$A$2:$A$3</xm:f>
          </x14:formula1>
          <xm:sqref>D6:D9 D12:D15 D18:D19 D23:D25 D28:D29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"/>
  <sheetViews>
    <sheetView workbookViewId="0">
      <selection activeCell="B9" sqref="B9"/>
    </sheetView>
  </sheetViews>
  <sheetFormatPr baseColWidth="10" defaultRowHeight="15" x14ac:dyDescent="0.25"/>
  <cols>
    <col min="2" max="2" width="37.85546875" customWidth="1"/>
  </cols>
  <sheetData>
    <row r="2" spans="1:4" ht="15.75" x14ac:dyDescent="0.25">
      <c r="A2" s="22" t="s">
        <v>124</v>
      </c>
    </row>
    <row r="3" spans="1:4" ht="16.5" thickBot="1" x14ac:dyDescent="0.3">
      <c r="A3" s="23"/>
    </row>
    <row r="4" spans="1:4" ht="15.75" thickBot="1" x14ac:dyDescent="0.3">
      <c r="B4" s="1"/>
      <c r="C4" s="63"/>
      <c r="D4" s="64"/>
    </row>
    <row r="5" spans="1:4" x14ac:dyDescent="0.25">
      <c r="B5" s="2"/>
      <c r="C5" s="61"/>
      <c r="D5" s="61"/>
    </row>
    <row r="6" spans="1:4" x14ac:dyDescent="0.25">
      <c r="B6" s="2"/>
      <c r="C6" s="62"/>
      <c r="D6" s="62"/>
    </row>
  </sheetData>
  <mergeCells count="3">
    <mergeCell ref="C5:D5"/>
    <mergeCell ref="C6:D6"/>
    <mergeCell ref="C4:D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'Resto ofertas'!$D$5:$D$6</xm:f>
          </x14:formula1>
          <xm:sqref>C5:D5</xm:sqref>
        </x14:dataValidation>
        <x14:dataValidation type="list" allowBlank="1" showInputMessage="1" showErrorMessage="1">
          <x14:formula1>
            <xm:f>'Resto ofertas'!#REF!</xm:f>
          </x14:formula1>
          <xm:sqref>C4:D4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Oferta Econ</vt:lpstr>
      <vt:lpstr>Resto ofertas</vt:lpstr>
      <vt:lpstr>Hoja2</vt:lpstr>
    </vt:vector>
  </TitlesOfParts>
  <Company>Diputación de Cáceres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Abreu Cervera</dc:creator>
  <cp:lastModifiedBy>Antonio Abreu Cervera</cp:lastModifiedBy>
  <dcterms:created xsi:type="dcterms:W3CDTF">2024-08-14T07:40:49Z</dcterms:created>
  <dcterms:modified xsi:type="dcterms:W3CDTF">2024-10-03T09:15:02Z</dcterms:modified>
</cp:coreProperties>
</file>